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155" windowHeight="7500"/>
  </bookViews>
  <sheets>
    <sheet name="Sheet1" sheetId="1" r:id="rId1"/>
    <sheet name="por cajas" sheetId="2" r:id="rId2"/>
  </sheets>
  <calcPr calcId="145621"/>
</workbook>
</file>

<file path=xl/calcChain.xml><?xml version="1.0" encoding="utf-8"?>
<calcChain xmlns="http://schemas.openxmlformats.org/spreadsheetml/2006/main">
  <c r="D23" i="1" l="1"/>
  <c r="L34" i="1" l="1"/>
  <c r="L32" i="1"/>
  <c r="L33" i="1"/>
  <c r="L31" i="1"/>
  <c r="K34" i="1"/>
  <c r="K32" i="1"/>
  <c r="K33" i="1"/>
  <c r="K31" i="1"/>
  <c r="K35" i="1" l="1"/>
  <c r="L35" i="1"/>
  <c r="D29" i="2" l="1"/>
  <c r="R27" i="2" l="1"/>
  <c r="R26" i="2"/>
  <c r="P27" i="2"/>
  <c r="O27" i="2"/>
  <c r="N27" i="2"/>
  <c r="M27" i="2"/>
  <c r="P26" i="2"/>
  <c r="O26" i="2"/>
  <c r="N26" i="2"/>
  <c r="M26" i="2"/>
  <c r="D27" i="2"/>
  <c r="D26" i="2"/>
  <c r="R25" i="2"/>
  <c r="P25" i="2"/>
  <c r="O25" i="2"/>
  <c r="N25" i="2"/>
  <c r="M25" i="2"/>
  <c r="D25" i="2"/>
  <c r="D23" i="2"/>
  <c r="R12" i="2"/>
  <c r="P12" i="2"/>
  <c r="O12" i="2"/>
  <c r="N12" i="2"/>
  <c r="M12" i="2"/>
  <c r="R11" i="2"/>
  <c r="P11" i="2"/>
  <c r="O11" i="2"/>
  <c r="N11" i="2"/>
  <c r="M11" i="2"/>
  <c r="R10" i="2"/>
  <c r="P10" i="2"/>
  <c r="O10" i="2"/>
  <c r="N10" i="2"/>
  <c r="M10" i="2"/>
  <c r="R9" i="2"/>
  <c r="P9" i="2"/>
  <c r="O9" i="2"/>
  <c r="N9" i="2"/>
  <c r="M9" i="2"/>
  <c r="R15" i="2"/>
  <c r="P15" i="2"/>
  <c r="O15" i="2"/>
  <c r="N15" i="2"/>
  <c r="M15" i="2"/>
  <c r="R17" i="2"/>
  <c r="P17" i="2"/>
  <c r="O17" i="2"/>
  <c r="N17" i="2"/>
  <c r="M17" i="2"/>
  <c r="R16" i="2"/>
  <c r="P16" i="2"/>
  <c r="O16" i="2"/>
  <c r="N16" i="2"/>
  <c r="M16" i="2"/>
  <c r="R5" i="2"/>
  <c r="P5" i="2"/>
  <c r="O5" i="2"/>
  <c r="N5" i="2"/>
  <c r="M5" i="2"/>
  <c r="R4" i="2"/>
  <c r="P4" i="2"/>
  <c r="O4" i="2"/>
  <c r="N4" i="2"/>
  <c r="M4" i="2"/>
  <c r="R21" i="2"/>
  <c r="P21" i="2"/>
  <c r="O21" i="2"/>
  <c r="N21" i="2"/>
  <c r="M21" i="2"/>
  <c r="R20" i="2"/>
  <c r="P20" i="2"/>
  <c r="O20" i="2"/>
  <c r="N20" i="2"/>
  <c r="M20" i="2"/>
  <c r="R19" i="2"/>
  <c r="P19" i="2"/>
  <c r="O19" i="2"/>
  <c r="N19" i="2"/>
  <c r="M19" i="2"/>
  <c r="R6" i="2"/>
  <c r="P6" i="2"/>
  <c r="O6" i="2"/>
  <c r="N6" i="2"/>
  <c r="M6" i="2"/>
  <c r="R14" i="2"/>
  <c r="P14" i="2"/>
  <c r="O14" i="2"/>
  <c r="N14" i="2"/>
  <c r="M14" i="2"/>
  <c r="R18" i="2"/>
  <c r="P18" i="2"/>
  <c r="O18" i="2"/>
  <c r="N18" i="2"/>
  <c r="M18" i="2"/>
  <c r="R8" i="2"/>
  <c r="P8" i="2"/>
  <c r="O8" i="2"/>
  <c r="N8" i="2"/>
  <c r="M8" i="2"/>
  <c r="R13" i="2"/>
  <c r="P13" i="2"/>
  <c r="O13" i="2"/>
  <c r="N13" i="2"/>
  <c r="M13" i="2"/>
  <c r="R7" i="2"/>
  <c r="P7" i="2"/>
  <c r="O7" i="2"/>
  <c r="N7" i="2"/>
  <c r="N22" i="2" s="1"/>
  <c r="M7" i="2"/>
  <c r="R5" i="1"/>
  <c r="R17" i="1"/>
  <c r="R8" i="1"/>
  <c r="R6" i="1"/>
  <c r="R4" i="1"/>
  <c r="R13" i="1"/>
  <c r="R14" i="1"/>
  <c r="R15" i="1"/>
  <c r="R9" i="1"/>
  <c r="R10" i="1"/>
  <c r="R11" i="1"/>
  <c r="R12" i="1"/>
  <c r="R7" i="1"/>
  <c r="R18" i="1"/>
  <c r="R19" i="1"/>
  <c r="R20" i="1"/>
  <c r="R21" i="1"/>
  <c r="R16" i="1"/>
  <c r="R22" i="1" l="1"/>
  <c r="M22" i="2"/>
  <c r="N23" i="2" s="1"/>
  <c r="R22" i="2"/>
  <c r="P22" i="2"/>
  <c r="P23" i="2" s="1"/>
  <c r="O22" i="2"/>
  <c r="O5" i="1"/>
  <c r="P5" i="1"/>
  <c r="O17" i="1"/>
  <c r="P17" i="1"/>
  <c r="O8" i="1"/>
  <c r="P8" i="1"/>
  <c r="O6" i="1"/>
  <c r="P6" i="1"/>
  <c r="O4" i="1"/>
  <c r="P4" i="1"/>
  <c r="O13" i="1"/>
  <c r="P13" i="1"/>
  <c r="O14" i="1"/>
  <c r="P14" i="1"/>
  <c r="O15" i="1"/>
  <c r="P15" i="1"/>
  <c r="O9" i="1"/>
  <c r="P9" i="1"/>
  <c r="O10" i="1"/>
  <c r="P10" i="1"/>
  <c r="O11" i="1"/>
  <c r="P11" i="1"/>
  <c r="O12" i="1"/>
  <c r="P12" i="1"/>
  <c r="O7" i="1"/>
  <c r="P7" i="1"/>
  <c r="O18" i="1"/>
  <c r="P18" i="1"/>
  <c r="O19" i="1"/>
  <c r="P19" i="1"/>
  <c r="O20" i="1"/>
  <c r="P20" i="1"/>
  <c r="O21" i="1"/>
  <c r="P21" i="1"/>
  <c r="P16" i="1"/>
  <c r="O16" i="1"/>
  <c r="P22" i="1" l="1"/>
  <c r="O22" i="1"/>
  <c r="N5" i="1"/>
  <c r="N17" i="1"/>
  <c r="N8" i="1"/>
  <c r="N6" i="1"/>
  <c r="N4" i="1"/>
  <c r="N13" i="1"/>
  <c r="N14" i="1"/>
  <c r="N15" i="1"/>
  <c r="N9" i="1"/>
  <c r="N10" i="1"/>
  <c r="N11" i="1"/>
  <c r="N12" i="1"/>
  <c r="N7" i="1"/>
  <c r="N18" i="1"/>
  <c r="N19" i="1"/>
  <c r="N20" i="1"/>
  <c r="N21" i="1"/>
  <c r="N16" i="1"/>
  <c r="M5" i="1"/>
  <c r="M17" i="1"/>
  <c r="M8" i="1"/>
  <c r="M6" i="1"/>
  <c r="M4" i="1"/>
  <c r="M13" i="1"/>
  <c r="M14" i="1"/>
  <c r="M15" i="1"/>
  <c r="M9" i="1"/>
  <c r="M10" i="1"/>
  <c r="M11" i="1"/>
  <c r="M12" i="1"/>
  <c r="M7" i="1"/>
  <c r="M18" i="1"/>
  <c r="M19" i="1"/>
  <c r="M20" i="1"/>
  <c r="M21" i="1"/>
  <c r="M16" i="1"/>
  <c r="M22" i="1" l="1"/>
  <c r="N22" i="1"/>
  <c r="P23" i="1"/>
  <c r="N23" i="1" l="1"/>
</calcChain>
</file>

<file path=xl/sharedStrings.xml><?xml version="1.0" encoding="utf-8"?>
<sst xmlns="http://schemas.openxmlformats.org/spreadsheetml/2006/main" count="193" uniqueCount="50">
  <si>
    <t>Importe*</t>
  </si>
  <si>
    <t>Valor  según… (en %)</t>
  </si>
  <si>
    <t>Caja Emisora</t>
  </si>
  <si>
    <t>(€ millones)</t>
  </si>
  <si>
    <t>Vencimiento</t>
  </si>
  <si>
    <t>Cupón</t>
  </si>
  <si>
    <t>FROB</t>
  </si>
  <si>
    <t>AFI</t>
  </si>
  <si>
    <t>InterMoney</t>
  </si>
  <si>
    <t>Obligaciones</t>
  </si>
  <si>
    <t>Cantabria</t>
  </si>
  <si>
    <t>E3M+0,15%. Callable</t>
  </si>
  <si>
    <t>Castilla-La Mancha</t>
  </si>
  <si>
    <t>E3M+0,95%. Callable</t>
  </si>
  <si>
    <t>E3M+0,90%. Callable</t>
  </si>
  <si>
    <t>Extremadura</t>
  </si>
  <si>
    <t>E6M+0,10%. Callable</t>
  </si>
  <si>
    <t>E3M+0,92%</t>
  </si>
  <si>
    <t>Asturias</t>
  </si>
  <si>
    <r>
      <t>E3M+2,8%. Floor 4,8%</t>
    </r>
    <r>
      <rPr>
        <sz val="8"/>
        <color rgb="FF000000"/>
        <rFont val="Arial Narrow"/>
        <family val="2"/>
      </rPr>
      <t>(a)</t>
    </r>
  </si>
  <si>
    <t>E6M+0,25%. Callable</t>
  </si>
  <si>
    <t>E6M+0,25%</t>
  </si>
  <si>
    <r>
      <t xml:space="preserve">E3M+0,42% </t>
    </r>
    <r>
      <rPr>
        <sz val="8"/>
        <color rgb="FF000000"/>
        <rFont val="Arial Narrow"/>
        <family val="2"/>
      </rPr>
      <t>(b)</t>
    </r>
  </si>
  <si>
    <t>Albacete</t>
  </si>
  <si>
    <t>perpetuas</t>
  </si>
  <si>
    <t>Ceca +1,50%</t>
  </si>
  <si>
    <t>Cuenca y CR</t>
  </si>
  <si>
    <r>
      <t xml:space="preserve">Tipo dep. 1 año </t>
    </r>
    <r>
      <rPr>
        <sz val="8"/>
        <color rgb="FF000000"/>
        <rFont val="Arial Narrow"/>
        <family val="2"/>
      </rPr>
      <t>(c)</t>
    </r>
    <r>
      <rPr>
        <sz val="10"/>
        <color rgb="FF000000"/>
        <rFont val="Arial Narrow"/>
        <family val="2"/>
      </rPr>
      <t>+0,75%</t>
    </r>
  </si>
  <si>
    <t>Tipo dep. 1 año +0,75%</t>
  </si>
  <si>
    <r>
      <t xml:space="preserve">E3M+1,05% </t>
    </r>
    <r>
      <rPr>
        <sz val="8"/>
        <color rgb="FF000000"/>
        <rFont val="Arial Narrow"/>
        <family val="2"/>
      </rPr>
      <t>(d)</t>
    </r>
  </si>
  <si>
    <t>Preferentes</t>
  </si>
  <si>
    <t>E3M+0,80%. Callable</t>
  </si>
  <si>
    <t>E3M+6,75%. Callable</t>
  </si>
  <si>
    <t>Suma</t>
  </si>
  <si>
    <t>antes</t>
  </si>
  <si>
    <t>después</t>
  </si>
  <si>
    <t>Valor después</t>
  </si>
  <si>
    <t>imValora</t>
  </si>
  <si>
    <t>IM</t>
  </si>
  <si>
    <t>Valor según….</t>
  </si>
  <si>
    <t>Total</t>
  </si>
  <si>
    <t>A/2013</t>
  </si>
  <si>
    <t>B/2013</t>
  </si>
  <si>
    <t>C/2013</t>
  </si>
  <si>
    <t>Nuevos instrumentos emitidos</t>
  </si>
  <si>
    <t>Nominal</t>
  </si>
  <si>
    <t>Accionex</t>
  </si>
  <si>
    <t>Millones</t>
  </si>
  <si>
    <t>no cuadra con 817,9</t>
  </si>
  <si>
    <t>Volatilidad de la acción de Liberbank prevista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</si>
</sst>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0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0" fontId="2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10" fontId="0" fillId="0" borderId="0" xfId="1" applyNumberFormat="1" applyFont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vertical="center"/>
    </xf>
    <xf numFmtId="164" fontId="0" fillId="0" borderId="0" xfId="0" applyNumberFormat="1"/>
    <xf numFmtId="10" fontId="0" fillId="0" borderId="0" xfId="0" applyNumberFormat="1"/>
    <xf numFmtId="0" fontId="5" fillId="0" borderId="0" xfId="0" applyFont="1"/>
    <xf numFmtId="0" fontId="2" fillId="0" borderId="0" xfId="0" applyFont="1" applyFill="1" applyBorder="1" applyAlignment="1">
      <alignment vertical="center"/>
    </xf>
    <xf numFmtId="9" fontId="0" fillId="0" borderId="0" xfId="0" applyNumberFormat="1"/>
    <xf numFmtId="165" fontId="0" fillId="0" borderId="0" xfId="0" applyNumberFormat="1"/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0" fillId="0" borderId="0" xfId="0" applyBorder="1"/>
    <xf numFmtId="14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E26" sqref="E26"/>
    </sheetView>
  </sheetViews>
  <sheetFormatPr defaultRowHeight="15" x14ac:dyDescent="0.25"/>
  <cols>
    <col min="2" max="2" width="12.5703125" customWidth="1"/>
    <col min="3" max="3" width="13.5703125" customWidth="1"/>
    <col min="10" max="10" width="11.42578125" customWidth="1"/>
    <col min="11" max="11" width="8.42578125" customWidth="1"/>
    <col min="12" max="12" width="10.28515625" customWidth="1"/>
  </cols>
  <sheetData>
    <row r="1" spans="2:18" ht="15.75" thickBot="1" x14ac:dyDescent="0.3">
      <c r="I1" t="s">
        <v>37</v>
      </c>
      <c r="M1" t="s">
        <v>39</v>
      </c>
    </row>
    <row r="2" spans="2:18" ht="15.75" thickBot="1" x14ac:dyDescent="0.3">
      <c r="C2" s="1"/>
      <c r="D2" s="2" t="s">
        <v>45</v>
      </c>
      <c r="E2" s="3"/>
      <c r="F2" s="4"/>
      <c r="G2" s="40" t="s">
        <v>1</v>
      </c>
      <c r="H2" s="41"/>
      <c r="I2" s="42"/>
      <c r="K2" t="s">
        <v>36</v>
      </c>
      <c r="M2" s="22" t="s">
        <v>34</v>
      </c>
      <c r="N2" s="22" t="s">
        <v>35</v>
      </c>
      <c r="O2" s="22" t="s">
        <v>34</v>
      </c>
      <c r="P2" s="22" t="s">
        <v>35</v>
      </c>
      <c r="R2" s="22" t="s">
        <v>34</v>
      </c>
    </row>
    <row r="3" spans="2:18" x14ac:dyDescent="0.25">
      <c r="C3" s="5" t="s">
        <v>2</v>
      </c>
      <c r="D3" s="4" t="s">
        <v>3</v>
      </c>
      <c r="E3" s="3" t="s">
        <v>4</v>
      </c>
      <c r="F3" s="7" t="s">
        <v>5</v>
      </c>
      <c r="G3" s="31" t="s">
        <v>6</v>
      </c>
      <c r="H3" s="32" t="s">
        <v>7</v>
      </c>
      <c r="I3" s="2" t="s">
        <v>8</v>
      </c>
      <c r="K3" s="22" t="s">
        <v>7</v>
      </c>
      <c r="L3" s="22" t="s">
        <v>8</v>
      </c>
      <c r="M3" s="22" t="s">
        <v>7</v>
      </c>
      <c r="N3" s="22" t="s">
        <v>7</v>
      </c>
      <c r="O3" s="22" t="s">
        <v>38</v>
      </c>
      <c r="P3" s="22" t="s">
        <v>38</v>
      </c>
      <c r="R3" s="22" t="s">
        <v>6</v>
      </c>
    </row>
    <row r="4" spans="2:18" x14ac:dyDescent="0.25">
      <c r="B4" s="33" t="s">
        <v>9</v>
      </c>
      <c r="C4" s="30" t="s">
        <v>18</v>
      </c>
      <c r="D4" s="36">
        <v>200</v>
      </c>
      <c r="E4" s="38">
        <v>43632</v>
      </c>
      <c r="F4" s="33" t="s">
        <v>19</v>
      </c>
      <c r="G4" s="34">
        <v>0.84099999999999997</v>
      </c>
      <c r="H4" s="34">
        <v>0.84130000000000005</v>
      </c>
      <c r="I4" s="34">
        <v>0.73880000000000001</v>
      </c>
      <c r="K4" s="20">
        <v>1.0527</v>
      </c>
      <c r="L4" s="20">
        <v>1.052</v>
      </c>
      <c r="M4" s="24">
        <f>D4*H4</f>
        <v>168.26000000000002</v>
      </c>
      <c r="N4" s="24">
        <f>D4*K4</f>
        <v>210.54</v>
      </c>
      <c r="O4" s="24">
        <f>D4*I4</f>
        <v>147.76</v>
      </c>
      <c r="P4" s="24">
        <f>D4*L4</f>
        <v>210.4</v>
      </c>
      <c r="Q4" s="24"/>
      <c r="R4" s="24">
        <f>D4*G4</f>
        <v>168.2</v>
      </c>
    </row>
    <row r="5" spans="2:18" x14ac:dyDescent="0.25">
      <c r="B5" s="33" t="s">
        <v>9</v>
      </c>
      <c r="C5" s="30" t="s">
        <v>12</v>
      </c>
      <c r="D5" s="36">
        <v>39.200000000000003</v>
      </c>
      <c r="E5" s="38">
        <v>41993</v>
      </c>
      <c r="F5" s="33" t="s">
        <v>13</v>
      </c>
      <c r="G5" s="34">
        <v>0.88600000000000001</v>
      </c>
      <c r="H5" s="34">
        <v>0.88590000000000002</v>
      </c>
      <c r="I5" s="34">
        <v>0.84550000000000003</v>
      </c>
      <c r="K5" s="20">
        <v>1.0527</v>
      </c>
      <c r="L5" s="20">
        <v>1</v>
      </c>
      <c r="M5" s="24">
        <f t="shared" ref="M5:M21" si="0">D5*H5</f>
        <v>34.72728</v>
      </c>
      <c r="N5" s="24">
        <f t="shared" ref="N5:N21" si="1">D5*K5</f>
        <v>41.265840000000004</v>
      </c>
      <c r="O5" s="24">
        <f t="shared" ref="O5:O21" si="2">D5*I5</f>
        <v>33.143600000000006</v>
      </c>
      <c r="P5" s="24">
        <f t="shared" ref="P5:P21" si="3">D5*L5</f>
        <v>39.200000000000003</v>
      </c>
      <c r="Q5" s="24"/>
      <c r="R5" s="24">
        <f t="shared" ref="R5:R21" si="4">D5*G5</f>
        <v>34.731200000000001</v>
      </c>
    </row>
    <row r="6" spans="2:18" x14ac:dyDescent="0.25">
      <c r="B6" s="33" t="s">
        <v>9</v>
      </c>
      <c r="C6" s="30" t="s">
        <v>12</v>
      </c>
      <c r="D6" s="36">
        <v>114.2</v>
      </c>
      <c r="E6" s="38">
        <v>43081</v>
      </c>
      <c r="F6" s="33" t="s">
        <v>17</v>
      </c>
      <c r="G6" s="34">
        <v>0.72399999999999998</v>
      </c>
      <c r="H6" s="34">
        <v>0.72360000000000002</v>
      </c>
      <c r="I6" s="34">
        <v>0.64739999999999998</v>
      </c>
      <c r="K6" s="20">
        <v>1.0527</v>
      </c>
      <c r="L6" s="20">
        <v>1</v>
      </c>
      <c r="M6" s="24">
        <f>D6*H6</f>
        <v>82.635120000000001</v>
      </c>
      <c r="N6" s="24">
        <f>D6*K6</f>
        <v>120.21834</v>
      </c>
      <c r="O6" s="24">
        <f>D6*I6</f>
        <v>73.933080000000004</v>
      </c>
      <c r="P6" s="24">
        <f>D6*L6</f>
        <v>114.2</v>
      </c>
      <c r="Q6" s="24"/>
      <c r="R6" s="24">
        <f>D6*G6</f>
        <v>82.680800000000005</v>
      </c>
    </row>
    <row r="7" spans="2:18" x14ac:dyDescent="0.25">
      <c r="B7" s="33" t="s">
        <v>9</v>
      </c>
      <c r="C7" s="30" t="s">
        <v>12</v>
      </c>
      <c r="D7" s="36">
        <v>68.2</v>
      </c>
      <c r="E7" s="36" t="s">
        <v>24</v>
      </c>
      <c r="F7" s="33" t="s">
        <v>29</v>
      </c>
      <c r="G7" s="34">
        <v>0.318</v>
      </c>
      <c r="H7" s="34">
        <v>0.31759999999999999</v>
      </c>
      <c r="I7" s="34">
        <v>0.26050000000000001</v>
      </c>
      <c r="K7" s="20">
        <v>0.65059999999999996</v>
      </c>
      <c r="L7" s="20">
        <v>0.61799999999999999</v>
      </c>
      <c r="M7" s="24">
        <f>D7*H7</f>
        <v>21.660319999999999</v>
      </c>
      <c r="N7" s="24">
        <f>D7*K7</f>
        <v>44.370919999999998</v>
      </c>
      <c r="O7" s="24">
        <f>D7*I7</f>
        <v>17.766100000000002</v>
      </c>
      <c r="P7" s="24">
        <f>D7*L7</f>
        <v>42.147600000000004</v>
      </c>
      <c r="Q7" s="24"/>
      <c r="R7" s="24">
        <f>D7*G7</f>
        <v>21.6876</v>
      </c>
    </row>
    <row r="8" spans="2:18" x14ac:dyDescent="0.25">
      <c r="B8" s="33" t="s">
        <v>9</v>
      </c>
      <c r="C8" s="30" t="s">
        <v>15</v>
      </c>
      <c r="D8" s="36">
        <v>33.479999999999997</v>
      </c>
      <c r="E8" s="38">
        <v>43054</v>
      </c>
      <c r="F8" s="33" t="s">
        <v>16</v>
      </c>
      <c r="G8" s="34">
        <v>0.69599999999999995</v>
      </c>
      <c r="H8" s="34">
        <v>0.69630000000000003</v>
      </c>
      <c r="I8" s="34">
        <v>0.61909999999999998</v>
      </c>
      <c r="K8" s="20">
        <v>1.0527</v>
      </c>
      <c r="L8" s="20">
        <v>1.052</v>
      </c>
      <c r="M8" s="24">
        <f t="shared" si="0"/>
        <v>23.312123999999997</v>
      </c>
      <c r="N8" s="24">
        <f t="shared" si="1"/>
        <v>35.244395999999995</v>
      </c>
      <c r="O8" s="24">
        <f t="shared" si="2"/>
        <v>20.727467999999998</v>
      </c>
      <c r="P8" s="24">
        <f t="shared" si="3"/>
        <v>35.220959999999998</v>
      </c>
      <c r="Q8" s="24"/>
      <c r="R8" s="24">
        <f t="shared" si="4"/>
        <v>23.302079999999997</v>
      </c>
    </row>
    <row r="9" spans="2:18" x14ac:dyDescent="0.25">
      <c r="B9" s="33" t="s">
        <v>9</v>
      </c>
      <c r="C9" s="30" t="s">
        <v>23</v>
      </c>
      <c r="D9" s="36">
        <v>6.01</v>
      </c>
      <c r="E9" s="36" t="s">
        <v>24</v>
      </c>
      <c r="F9" s="33" t="s">
        <v>25</v>
      </c>
      <c r="G9" s="34">
        <v>0.315</v>
      </c>
      <c r="H9" s="34">
        <v>0.31469999999999998</v>
      </c>
      <c r="I9" s="34">
        <v>0.26619999999999999</v>
      </c>
      <c r="K9" s="20">
        <v>0.68740000000000001</v>
      </c>
      <c r="L9" s="20">
        <v>0.68920000000000003</v>
      </c>
      <c r="M9" s="24">
        <f>D9*H9</f>
        <v>1.8913469999999999</v>
      </c>
      <c r="N9" s="24">
        <f>D9*K9</f>
        <v>4.1312740000000003</v>
      </c>
      <c r="O9" s="24">
        <f>D9*I9</f>
        <v>1.5998619999999999</v>
      </c>
      <c r="P9" s="24">
        <f>D9*L9</f>
        <v>4.1420919999999999</v>
      </c>
      <c r="Q9" s="24"/>
      <c r="R9" s="24">
        <f>D9*G9</f>
        <v>1.8931499999999999</v>
      </c>
    </row>
    <row r="10" spans="2:18" x14ac:dyDescent="0.25">
      <c r="B10" s="33" t="s">
        <v>9</v>
      </c>
      <c r="C10" s="30" t="s">
        <v>23</v>
      </c>
      <c r="D10" s="36">
        <v>3.6</v>
      </c>
      <c r="E10" s="36" t="s">
        <v>24</v>
      </c>
      <c r="F10" s="33" t="s">
        <v>25</v>
      </c>
      <c r="G10" s="34">
        <v>0.32600000000000001</v>
      </c>
      <c r="H10" s="34">
        <v>0.32629999999999998</v>
      </c>
      <c r="I10" s="34">
        <v>0.28560000000000002</v>
      </c>
      <c r="K10" s="20">
        <v>0.68740000000000001</v>
      </c>
      <c r="L10" s="20">
        <v>0.68920000000000003</v>
      </c>
      <c r="M10" s="24">
        <f>D10*H10</f>
        <v>1.1746799999999999</v>
      </c>
      <c r="N10" s="24">
        <f>D10*K10</f>
        <v>2.47464</v>
      </c>
      <c r="O10" s="24">
        <f>D10*I10</f>
        <v>1.0281600000000002</v>
      </c>
      <c r="P10" s="24">
        <f>D10*L10</f>
        <v>2.4811200000000002</v>
      </c>
      <c r="Q10" s="24"/>
      <c r="R10" s="24">
        <f>D10*G10</f>
        <v>1.1736</v>
      </c>
    </row>
    <row r="11" spans="2:18" x14ac:dyDescent="0.25">
      <c r="B11" s="33" t="s">
        <v>9</v>
      </c>
      <c r="C11" s="30" t="s">
        <v>26</v>
      </c>
      <c r="D11" s="36">
        <v>9.01</v>
      </c>
      <c r="E11" s="36" t="s">
        <v>24</v>
      </c>
      <c r="F11" s="33" t="s">
        <v>27</v>
      </c>
      <c r="G11" s="34">
        <v>0.22800000000000001</v>
      </c>
      <c r="H11" s="34">
        <v>0.22789999999999999</v>
      </c>
      <c r="I11" s="34">
        <v>0.21240000000000001</v>
      </c>
      <c r="K11" s="20">
        <v>0.68740000000000001</v>
      </c>
      <c r="L11" s="20">
        <v>0.68920000000000003</v>
      </c>
      <c r="M11" s="24">
        <f>D11*H11</f>
        <v>2.0533790000000001</v>
      </c>
      <c r="N11" s="24">
        <f>D11*K11</f>
        <v>6.1934740000000001</v>
      </c>
      <c r="O11" s="24">
        <f>D11*I11</f>
        <v>1.913724</v>
      </c>
      <c r="P11" s="24">
        <f>D11*L11</f>
        <v>6.2096920000000004</v>
      </c>
      <c r="Q11" s="24"/>
      <c r="R11" s="24">
        <f>D11*G11</f>
        <v>2.0542799999999999</v>
      </c>
    </row>
    <row r="12" spans="2:18" x14ac:dyDescent="0.25">
      <c r="B12" s="33" t="s">
        <v>9</v>
      </c>
      <c r="C12" s="30" t="s">
        <v>26</v>
      </c>
      <c r="D12" s="36">
        <v>3.01</v>
      </c>
      <c r="E12" s="36" t="s">
        <v>24</v>
      </c>
      <c r="F12" s="33" t="s">
        <v>28</v>
      </c>
      <c r="G12" s="34">
        <v>0.223</v>
      </c>
      <c r="H12" s="34">
        <v>0.22320000000000001</v>
      </c>
      <c r="I12" s="34">
        <v>0.20449999999999999</v>
      </c>
      <c r="K12" s="20">
        <v>0.68740000000000001</v>
      </c>
      <c r="L12" s="20">
        <v>0.68920000000000003</v>
      </c>
      <c r="M12" s="24">
        <f>D12*H12</f>
        <v>0.67183199999999998</v>
      </c>
      <c r="N12" s="24">
        <f>D12*K12</f>
        <v>2.0690740000000001</v>
      </c>
      <c r="O12" s="24">
        <f>D12*I12</f>
        <v>0.6155449999999999</v>
      </c>
      <c r="P12" s="24">
        <f>D12*L12</f>
        <v>2.0744919999999998</v>
      </c>
      <c r="Q12" s="24"/>
      <c r="R12" s="24">
        <f>D12*G12</f>
        <v>0.67122999999999999</v>
      </c>
    </row>
    <row r="13" spans="2:18" x14ac:dyDescent="0.25">
      <c r="B13" s="33" t="s">
        <v>9</v>
      </c>
      <c r="C13" s="30" t="s">
        <v>15</v>
      </c>
      <c r="D13" s="36">
        <v>35</v>
      </c>
      <c r="E13" s="38">
        <v>43759</v>
      </c>
      <c r="F13" s="33" t="s">
        <v>20</v>
      </c>
      <c r="G13" s="34">
        <v>0.61099999999999999</v>
      </c>
      <c r="H13" s="34">
        <v>0.61070000000000002</v>
      </c>
      <c r="I13" s="34">
        <v>0.52390000000000003</v>
      </c>
      <c r="K13" s="20">
        <v>1.0527</v>
      </c>
      <c r="L13" s="20">
        <v>1.052</v>
      </c>
      <c r="M13" s="24">
        <f t="shared" si="0"/>
        <v>21.374500000000001</v>
      </c>
      <c r="N13" s="24">
        <f t="shared" si="1"/>
        <v>36.844499999999996</v>
      </c>
      <c r="O13" s="24">
        <f t="shared" si="2"/>
        <v>18.336500000000001</v>
      </c>
      <c r="P13" s="24">
        <f t="shared" si="3"/>
        <v>36.82</v>
      </c>
      <c r="Q13" s="24"/>
      <c r="R13" s="24">
        <f t="shared" si="4"/>
        <v>21.384999999999998</v>
      </c>
    </row>
    <row r="14" spans="2:18" x14ac:dyDescent="0.25">
      <c r="B14" s="33" t="s">
        <v>9</v>
      </c>
      <c r="C14" s="30" t="s">
        <v>15</v>
      </c>
      <c r="D14" s="36">
        <v>35</v>
      </c>
      <c r="E14" s="38">
        <v>43922</v>
      </c>
      <c r="F14" s="33" t="s">
        <v>21</v>
      </c>
      <c r="G14" s="34">
        <v>0.59199999999999997</v>
      </c>
      <c r="H14" s="34">
        <v>0.59219999999999995</v>
      </c>
      <c r="I14" s="34">
        <v>0.50390000000000001</v>
      </c>
      <c r="K14" s="20">
        <v>1.0527</v>
      </c>
      <c r="L14" s="20">
        <v>1.052</v>
      </c>
      <c r="M14" s="24">
        <f t="shared" si="0"/>
        <v>20.726999999999997</v>
      </c>
      <c r="N14" s="24">
        <f t="shared" si="1"/>
        <v>36.844499999999996</v>
      </c>
      <c r="O14" s="24">
        <f t="shared" si="2"/>
        <v>17.636500000000002</v>
      </c>
      <c r="P14" s="24">
        <f t="shared" si="3"/>
        <v>36.82</v>
      </c>
      <c r="Q14" s="24"/>
      <c r="R14" s="24">
        <f t="shared" si="4"/>
        <v>20.72</v>
      </c>
    </row>
    <row r="15" spans="2:18" x14ac:dyDescent="0.25">
      <c r="B15" s="33" t="s">
        <v>9</v>
      </c>
      <c r="C15" s="30" t="s">
        <v>15</v>
      </c>
      <c r="D15" s="36">
        <v>49.93</v>
      </c>
      <c r="E15" s="38">
        <v>44311</v>
      </c>
      <c r="F15" s="33" t="s">
        <v>22</v>
      </c>
      <c r="G15" s="34">
        <v>0.57499999999999996</v>
      </c>
      <c r="H15" s="34">
        <v>0.5746</v>
      </c>
      <c r="I15" s="34">
        <v>0.4793</v>
      </c>
      <c r="K15" s="20">
        <v>0.92110000000000003</v>
      </c>
      <c r="L15" s="20">
        <v>0.875</v>
      </c>
      <c r="M15" s="24">
        <f t="shared" si="0"/>
        <v>28.689778</v>
      </c>
      <c r="N15" s="24">
        <f t="shared" si="1"/>
        <v>45.990523000000003</v>
      </c>
      <c r="O15" s="24">
        <f t="shared" si="2"/>
        <v>23.931449000000001</v>
      </c>
      <c r="P15" s="24">
        <f t="shared" si="3"/>
        <v>43.688749999999999</v>
      </c>
      <c r="Q15" s="24"/>
      <c r="R15" s="24">
        <f t="shared" si="4"/>
        <v>28.709749999999996</v>
      </c>
    </row>
    <row r="16" spans="2:18" x14ac:dyDescent="0.25">
      <c r="B16" s="33" t="s">
        <v>9</v>
      </c>
      <c r="C16" s="30" t="s">
        <v>10</v>
      </c>
      <c r="D16" s="36">
        <v>45</v>
      </c>
      <c r="E16" s="38">
        <v>41728</v>
      </c>
      <c r="F16" s="33" t="s">
        <v>11</v>
      </c>
      <c r="G16" s="34">
        <v>0.92400000000000004</v>
      </c>
      <c r="H16" s="34">
        <v>0.9244</v>
      </c>
      <c r="I16" s="34">
        <v>0.89480000000000004</v>
      </c>
      <c r="K16" s="20">
        <v>1.0527</v>
      </c>
      <c r="L16" s="20">
        <v>1.052</v>
      </c>
      <c r="M16" s="24">
        <f>D16*H16</f>
        <v>41.597999999999999</v>
      </c>
      <c r="N16" s="24">
        <f>D16*K16</f>
        <v>47.371499999999997</v>
      </c>
      <c r="O16" s="24">
        <f>D16*I16</f>
        <v>40.266000000000005</v>
      </c>
      <c r="P16" s="24">
        <f>D16*L16</f>
        <v>47.34</v>
      </c>
      <c r="Q16" s="24"/>
      <c r="R16" s="24">
        <f>D16*G16</f>
        <v>41.580000000000005</v>
      </c>
    </row>
    <row r="17" spans="1:18" x14ac:dyDescent="0.25">
      <c r="B17" s="33" t="s">
        <v>9</v>
      </c>
      <c r="C17" s="30" t="s">
        <v>10</v>
      </c>
      <c r="D17" s="36">
        <v>46</v>
      </c>
      <c r="E17" s="38">
        <v>42351</v>
      </c>
      <c r="F17" s="33" t="s">
        <v>14</v>
      </c>
      <c r="G17" s="34">
        <v>0.82699999999999996</v>
      </c>
      <c r="H17" s="34">
        <v>0.82699999999999996</v>
      </c>
      <c r="I17" s="34">
        <v>0.77190000000000003</v>
      </c>
      <c r="K17" s="20">
        <v>1.0527</v>
      </c>
      <c r="L17" s="20">
        <v>1</v>
      </c>
      <c r="M17" s="24">
        <f>D17*H17</f>
        <v>38.042000000000002</v>
      </c>
      <c r="N17" s="24">
        <f>D17*K17</f>
        <v>48.424199999999999</v>
      </c>
      <c r="O17" s="24">
        <f>D17*I17</f>
        <v>35.507400000000004</v>
      </c>
      <c r="P17" s="24">
        <f>D17*L17</f>
        <v>46</v>
      </c>
      <c r="Q17" s="24"/>
      <c r="R17" s="24">
        <f>D17*G17</f>
        <v>38.042000000000002</v>
      </c>
    </row>
    <row r="18" spans="1:18" x14ac:dyDescent="0.25">
      <c r="B18" s="33" t="s">
        <v>30</v>
      </c>
      <c r="C18" s="30" t="s">
        <v>10</v>
      </c>
      <c r="D18" s="36">
        <v>30</v>
      </c>
      <c r="E18" s="36" t="s">
        <v>24</v>
      </c>
      <c r="F18" s="33" t="s">
        <v>11</v>
      </c>
      <c r="G18" s="35">
        <v>0.13800000000000001</v>
      </c>
      <c r="H18" s="35">
        <v>0.1376</v>
      </c>
      <c r="I18" s="35">
        <v>0.12809999999999999</v>
      </c>
      <c r="K18" s="20">
        <v>0.60529999999999995</v>
      </c>
      <c r="L18" s="20">
        <v>0.60570000000000002</v>
      </c>
      <c r="M18" s="24">
        <f t="shared" si="0"/>
        <v>4.1280000000000001</v>
      </c>
      <c r="N18" s="24">
        <f t="shared" si="1"/>
        <v>18.158999999999999</v>
      </c>
      <c r="O18" s="24">
        <f t="shared" si="2"/>
        <v>3.843</v>
      </c>
      <c r="P18" s="24">
        <f t="shared" si="3"/>
        <v>18.170999999999999</v>
      </c>
      <c r="Q18" s="24"/>
      <c r="R18" s="24">
        <f t="shared" si="4"/>
        <v>4.1400000000000006</v>
      </c>
    </row>
    <row r="19" spans="1:18" x14ac:dyDescent="0.25">
      <c r="B19" s="33" t="s">
        <v>30</v>
      </c>
      <c r="C19" s="30" t="s">
        <v>10</v>
      </c>
      <c r="D19" s="36">
        <v>55</v>
      </c>
      <c r="E19" s="36" t="s">
        <v>24</v>
      </c>
      <c r="F19" s="33" t="s">
        <v>11</v>
      </c>
      <c r="G19" s="35">
        <v>0.13800000000000001</v>
      </c>
      <c r="H19" s="35">
        <v>0.13769999999999999</v>
      </c>
      <c r="I19" s="35">
        <v>0.12820000000000001</v>
      </c>
      <c r="K19" s="20">
        <v>0.60529999999999995</v>
      </c>
      <c r="L19" s="20">
        <v>0.60570000000000002</v>
      </c>
      <c r="M19" s="24">
        <f t="shared" si="0"/>
        <v>7.5734999999999992</v>
      </c>
      <c r="N19" s="24">
        <f t="shared" si="1"/>
        <v>33.291499999999999</v>
      </c>
      <c r="O19" s="24">
        <f t="shared" si="2"/>
        <v>7.0510000000000002</v>
      </c>
      <c r="P19" s="24">
        <f t="shared" si="3"/>
        <v>33.313499999999998</v>
      </c>
      <c r="Q19" s="24"/>
      <c r="R19" s="24">
        <f t="shared" si="4"/>
        <v>7.5900000000000007</v>
      </c>
    </row>
    <row r="20" spans="1:18" x14ac:dyDescent="0.25">
      <c r="B20" s="33" t="s">
        <v>30</v>
      </c>
      <c r="C20" s="30" t="s">
        <v>10</v>
      </c>
      <c r="D20" s="36">
        <v>30</v>
      </c>
      <c r="E20" s="36" t="s">
        <v>24</v>
      </c>
      <c r="F20" s="33" t="s">
        <v>31</v>
      </c>
      <c r="G20" s="35">
        <v>0.188</v>
      </c>
      <c r="H20" s="35">
        <v>0.18229999999999999</v>
      </c>
      <c r="I20" s="35">
        <v>0.17330000000000001</v>
      </c>
      <c r="K20" s="20">
        <v>0.60529999999999995</v>
      </c>
      <c r="L20" s="20">
        <v>0.60570000000000002</v>
      </c>
      <c r="M20" s="24">
        <f t="shared" si="0"/>
        <v>5.4689999999999994</v>
      </c>
      <c r="N20" s="24">
        <f t="shared" si="1"/>
        <v>18.158999999999999</v>
      </c>
      <c r="O20" s="24">
        <f t="shared" si="2"/>
        <v>5.1989999999999998</v>
      </c>
      <c r="P20" s="24">
        <f t="shared" si="3"/>
        <v>18.170999999999999</v>
      </c>
      <c r="Q20" s="24"/>
      <c r="R20" s="24">
        <f t="shared" si="4"/>
        <v>5.64</v>
      </c>
    </row>
    <row r="21" spans="1:18" x14ac:dyDescent="0.25">
      <c r="B21" s="33" t="s">
        <v>30</v>
      </c>
      <c r="C21" s="30" t="s">
        <v>10</v>
      </c>
      <c r="D21" s="36">
        <v>63</v>
      </c>
      <c r="E21" s="36" t="s">
        <v>24</v>
      </c>
      <c r="F21" s="33" t="s">
        <v>32</v>
      </c>
      <c r="G21" s="35">
        <v>0.59299999999999997</v>
      </c>
      <c r="H21" s="35">
        <v>0.59330000000000005</v>
      </c>
      <c r="I21" s="35">
        <v>0.58509999999999995</v>
      </c>
      <c r="K21" s="20">
        <v>1.0527</v>
      </c>
      <c r="L21" s="20">
        <v>1.052</v>
      </c>
      <c r="M21" s="24">
        <f t="shared" si="0"/>
        <v>37.377900000000004</v>
      </c>
      <c r="N21" s="24">
        <f t="shared" si="1"/>
        <v>66.320099999999996</v>
      </c>
      <c r="O21" s="24">
        <f t="shared" si="2"/>
        <v>36.8613</v>
      </c>
      <c r="P21" s="24">
        <f t="shared" si="3"/>
        <v>66.275999999999996</v>
      </c>
      <c r="Q21" s="24"/>
      <c r="R21" s="24">
        <f t="shared" si="4"/>
        <v>37.358999999999995</v>
      </c>
    </row>
    <row r="22" spans="1:18" x14ac:dyDescent="0.25">
      <c r="B22" s="37"/>
      <c r="C22" s="30" t="s">
        <v>33</v>
      </c>
      <c r="D22" s="36">
        <v>865.64</v>
      </c>
      <c r="M22" s="24">
        <f>SUM(M4:M21)</f>
        <v>541.36576000000002</v>
      </c>
      <c r="N22" s="24">
        <f t="shared" ref="N22:R22" si="5">SUM(N4:N21)</f>
        <v>817.91278100000011</v>
      </c>
      <c r="O22" s="24">
        <f t="shared" si="5"/>
        <v>487.119688</v>
      </c>
      <c r="P22" s="24">
        <f t="shared" si="5"/>
        <v>802.67620600000009</v>
      </c>
      <c r="Q22" s="24"/>
      <c r="R22" s="24">
        <f t="shared" si="5"/>
        <v>541.55968999999982</v>
      </c>
    </row>
    <row r="23" spans="1:18" x14ac:dyDescent="0.25">
      <c r="D23">
        <f>SUM(D4:D21)</f>
        <v>865.64</v>
      </c>
      <c r="N23" s="19">
        <f>N22-M22</f>
        <v>276.54702100000009</v>
      </c>
      <c r="P23" s="19">
        <f>P22-O22</f>
        <v>315.5565180000001</v>
      </c>
    </row>
    <row r="24" spans="1:18" x14ac:dyDescent="0.25">
      <c r="B24" s="27" t="s">
        <v>49</v>
      </c>
      <c r="H24" s="28">
        <v>0.6</v>
      </c>
      <c r="I24" s="28">
        <v>0.5</v>
      </c>
    </row>
    <row r="26" spans="1:18" x14ac:dyDescent="0.25">
      <c r="A26" s="26" t="s">
        <v>44</v>
      </c>
    </row>
    <row r="27" spans="1:18" x14ac:dyDescent="0.25">
      <c r="A27" s="26"/>
    </row>
    <row r="28" spans="1:18" ht="15.75" thickBot="1" x14ac:dyDescent="0.3">
      <c r="A28" s="26"/>
    </row>
    <row r="29" spans="1:18" ht="15.75" thickBot="1" x14ac:dyDescent="0.3">
      <c r="A29" s="26"/>
      <c r="D29" s="2" t="s">
        <v>45</v>
      </c>
      <c r="H29" s="39" t="s">
        <v>1</v>
      </c>
      <c r="I29" s="12"/>
    </row>
    <row r="30" spans="1:18" x14ac:dyDescent="0.25">
      <c r="D30" s="4" t="s">
        <v>3</v>
      </c>
      <c r="H30" s="32" t="s">
        <v>7</v>
      </c>
      <c r="I30" s="2" t="s">
        <v>8</v>
      </c>
    </row>
    <row r="31" spans="1:18" x14ac:dyDescent="0.25">
      <c r="B31" t="s">
        <v>41</v>
      </c>
      <c r="D31" s="29">
        <v>61.952800000000003</v>
      </c>
      <c r="H31" s="25">
        <v>0.41339999999999999</v>
      </c>
      <c r="I31" s="25">
        <v>0.43669999999999998</v>
      </c>
      <c r="K31" s="24">
        <f>D31*H31</f>
        <v>25.611287520000001</v>
      </c>
      <c r="L31" s="24">
        <f>D31*I31</f>
        <v>27.05478776</v>
      </c>
    </row>
    <row r="32" spans="1:18" x14ac:dyDescent="0.25">
      <c r="B32" t="s">
        <v>42</v>
      </c>
      <c r="D32" s="29">
        <v>13.23911</v>
      </c>
      <c r="H32" s="25">
        <v>0.53090000000000004</v>
      </c>
      <c r="I32" s="25">
        <v>0.55589999999999995</v>
      </c>
      <c r="K32" s="24">
        <f t="shared" ref="K32:K34" si="6">D32*H32</f>
        <v>7.0286434990000002</v>
      </c>
      <c r="L32" s="24">
        <f t="shared" ref="L32:L33" si="7">D32*I32</f>
        <v>7.359621248999999</v>
      </c>
    </row>
    <row r="33" spans="2:12" x14ac:dyDescent="0.25">
      <c r="B33" t="s">
        <v>43</v>
      </c>
      <c r="D33" s="29">
        <v>254.09800000000001</v>
      </c>
      <c r="H33" s="25">
        <v>1.0526</v>
      </c>
      <c r="I33" s="25">
        <v>1.0627</v>
      </c>
      <c r="K33" s="24">
        <f t="shared" si="6"/>
        <v>267.4635548</v>
      </c>
      <c r="L33" s="24">
        <f t="shared" si="7"/>
        <v>270.02994460000002</v>
      </c>
    </row>
    <row r="34" spans="2:12" x14ac:dyDescent="0.25">
      <c r="B34" t="s">
        <v>46</v>
      </c>
      <c r="C34" t="s">
        <v>47</v>
      </c>
      <c r="D34" s="29">
        <v>411.92767400000002</v>
      </c>
      <c r="H34" s="19">
        <v>1.1100000000000001</v>
      </c>
      <c r="I34" s="19">
        <v>1.1100000000000001</v>
      </c>
      <c r="K34" s="24">
        <f t="shared" si="6"/>
        <v>457.23971814000009</v>
      </c>
      <c r="L34" s="24">
        <f>D34*I34</f>
        <v>457.23971814000009</v>
      </c>
    </row>
    <row r="35" spans="2:12" x14ac:dyDescent="0.25">
      <c r="K35" s="24">
        <f>SUM(K31:K34)</f>
        <v>757.34320395900011</v>
      </c>
      <c r="L35" s="24">
        <f>SUM(L31:L34)</f>
        <v>761.68407174900017</v>
      </c>
    </row>
    <row r="36" spans="2:12" x14ac:dyDescent="0.25">
      <c r="K36" s="22" t="s">
        <v>48</v>
      </c>
    </row>
  </sheetData>
  <mergeCells count="1"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workbookViewId="0">
      <selection activeCell="C33" sqref="C33"/>
    </sheetView>
  </sheetViews>
  <sheetFormatPr defaultRowHeight="15" x14ac:dyDescent="0.25"/>
  <cols>
    <col min="2" max="2" width="12.5703125" customWidth="1"/>
    <col min="3" max="3" width="13.5703125" customWidth="1"/>
    <col min="10" max="10" width="4.5703125" customWidth="1"/>
    <col min="11" max="11" width="8.42578125" customWidth="1"/>
    <col min="12" max="12" width="10.28515625" customWidth="1"/>
  </cols>
  <sheetData>
    <row r="1" spans="2:18" ht="15.75" thickBot="1" x14ac:dyDescent="0.3">
      <c r="I1" t="s">
        <v>37</v>
      </c>
      <c r="M1" t="s">
        <v>39</v>
      </c>
    </row>
    <row r="2" spans="2:18" ht="15.75" thickBot="1" x14ac:dyDescent="0.3">
      <c r="C2" s="1"/>
      <c r="D2" s="2" t="s">
        <v>0</v>
      </c>
      <c r="E2" s="3"/>
      <c r="F2" s="4"/>
      <c r="G2" s="40" t="s">
        <v>1</v>
      </c>
      <c r="H2" s="41"/>
      <c r="I2" s="42"/>
      <c r="K2" t="s">
        <v>36</v>
      </c>
      <c r="M2" s="22" t="s">
        <v>34</v>
      </c>
      <c r="N2" s="22" t="s">
        <v>35</v>
      </c>
      <c r="O2" s="22" t="s">
        <v>34</v>
      </c>
      <c r="P2" s="22" t="s">
        <v>35</v>
      </c>
      <c r="R2" s="22" t="s">
        <v>34</v>
      </c>
    </row>
    <row r="3" spans="2:18" ht="15.75" thickBot="1" x14ac:dyDescent="0.3">
      <c r="C3" s="5" t="s">
        <v>2</v>
      </c>
      <c r="D3" s="6" t="s">
        <v>3</v>
      </c>
      <c r="E3" s="3" t="s">
        <v>4</v>
      </c>
      <c r="F3" s="7" t="s">
        <v>5</v>
      </c>
      <c r="G3" s="8" t="s">
        <v>6</v>
      </c>
      <c r="H3" s="21" t="s">
        <v>7</v>
      </c>
      <c r="I3" s="9" t="s">
        <v>8</v>
      </c>
      <c r="K3" s="22" t="s">
        <v>7</v>
      </c>
      <c r="L3" s="22" t="s">
        <v>8</v>
      </c>
      <c r="M3" s="22" t="s">
        <v>7</v>
      </c>
      <c r="N3" s="22" t="s">
        <v>7</v>
      </c>
      <c r="O3" s="22" t="s">
        <v>38</v>
      </c>
      <c r="P3" s="22" t="s">
        <v>38</v>
      </c>
      <c r="R3" s="22" t="s">
        <v>6</v>
      </c>
    </row>
    <row r="4" spans="2:18" ht="15.75" thickBot="1" x14ac:dyDescent="0.3">
      <c r="B4" s="10" t="s">
        <v>9</v>
      </c>
      <c r="C4" s="11" t="s">
        <v>23</v>
      </c>
      <c r="D4" s="6">
        <v>6.01</v>
      </c>
      <c r="E4" s="9" t="s">
        <v>24</v>
      </c>
      <c r="F4" s="12" t="s">
        <v>25</v>
      </c>
      <c r="G4" s="13">
        <v>0.315</v>
      </c>
      <c r="H4" s="13">
        <v>0.31469999999999998</v>
      </c>
      <c r="I4" s="13">
        <v>0.26619999999999999</v>
      </c>
      <c r="K4" s="20">
        <v>0.68740000000000001</v>
      </c>
      <c r="L4" s="20">
        <v>0.68920000000000003</v>
      </c>
      <c r="M4" s="24">
        <f t="shared" ref="M4:M21" si="0">D4*H4</f>
        <v>1.8913469999999999</v>
      </c>
      <c r="N4" s="24">
        <f t="shared" ref="N4:N21" si="1">D4*K4</f>
        <v>4.1312740000000003</v>
      </c>
      <c r="O4" s="24">
        <f t="shared" ref="O4:O21" si="2">D4*I4</f>
        <v>1.5998619999999999</v>
      </c>
      <c r="P4" s="24">
        <f t="shared" ref="P4:P21" si="3">D4*L4</f>
        <v>4.1420919999999999</v>
      </c>
      <c r="R4">
        <f t="shared" ref="R4:R21" si="4">D4*G4</f>
        <v>1.8931499999999999</v>
      </c>
    </row>
    <row r="5" spans="2:18" ht="15.75" thickBot="1" x14ac:dyDescent="0.3">
      <c r="B5" s="14" t="s">
        <v>9</v>
      </c>
      <c r="C5" s="15" t="s">
        <v>23</v>
      </c>
      <c r="D5" s="6">
        <v>3.6</v>
      </c>
      <c r="E5" s="6" t="s">
        <v>24</v>
      </c>
      <c r="F5" s="17" t="s">
        <v>25</v>
      </c>
      <c r="G5" s="13">
        <v>0.32600000000000001</v>
      </c>
      <c r="H5" s="13">
        <v>0.32629999999999998</v>
      </c>
      <c r="I5" s="13">
        <v>0.28560000000000002</v>
      </c>
      <c r="K5" s="20">
        <v>0.68740000000000001</v>
      </c>
      <c r="L5" s="20">
        <v>0.68920000000000003</v>
      </c>
      <c r="M5" s="24">
        <f t="shared" si="0"/>
        <v>1.1746799999999999</v>
      </c>
      <c r="N5" s="24">
        <f t="shared" si="1"/>
        <v>2.47464</v>
      </c>
      <c r="O5" s="24">
        <f t="shared" si="2"/>
        <v>1.0281600000000002</v>
      </c>
      <c r="P5" s="24">
        <f t="shared" si="3"/>
        <v>2.4811200000000002</v>
      </c>
      <c r="R5">
        <f t="shared" si="4"/>
        <v>1.1736</v>
      </c>
    </row>
    <row r="6" spans="2:18" ht="15.75" thickBot="1" x14ac:dyDescent="0.3">
      <c r="B6" s="14" t="s">
        <v>9</v>
      </c>
      <c r="C6" s="15" t="s">
        <v>18</v>
      </c>
      <c r="D6" s="6">
        <v>200</v>
      </c>
      <c r="E6" s="16">
        <v>43632</v>
      </c>
      <c r="F6" s="17" t="s">
        <v>19</v>
      </c>
      <c r="G6" s="13">
        <v>0.84099999999999997</v>
      </c>
      <c r="H6" s="13">
        <v>0.84130000000000005</v>
      </c>
      <c r="I6" s="13">
        <v>0.73880000000000001</v>
      </c>
      <c r="K6" s="20">
        <v>1.0527</v>
      </c>
      <c r="L6" s="20">
        <v>1.052</v>
      </c>
      <c r="M6" s="24">
        <f t="shared" si="0"/>
        <v>168.26000000000002</v>
      </c>
      <c r="N6" s="24">
        <f t="shared" si="1"/>
        <v>210.54</v>
      </c>
      <c r="O6" s="24">
        <f t="shared" si="2"/>
        <v>147.76</v>
      </c>
      <c r="P6" s="24">
        <f t="shared" si="3"/>
        <v>210.4</v>
      </c>
      <c r="R6">
        <f t="shared" si="4"/>
        <v>168.2</v>
      </c>
    </row>
    <row r="7" spans="2:18" ht="15.75" thickBot="1" x14ac:dyDescent="0.3">
      <c r="B7" s="14" t="s">
        <v>9</v>
      </c>
      <c r="C7" s="15" t="s">
        <v>10</v>
      </c>
      <c r="D7" s="6">
        <v>45</v>
      </c>
      <c r="E7" s="16">
        <v>41728</v>
      </c>
      <c r="F7" s="17" t="s">
        <v>11</v>
      </c>
      <c r="G7" s="13">
        <v>0.92400000000000004</v>
      </c>
      <c r="H7" s="13">
        <v>0.9244</v>
      </c>
      <c r="I7" s="13">
        <v>0.89480000000000004</v>
      </c>
      <c r="K7" s="20">
        <v>1.0527</v>
      </c>
      <c r="L7" s="20">
        <v>1.052</v>
      </c>
      <c r="M7" s="24">
        <f t="shared" si="0"/>
        <v>41.597999999999999</v>
      </c>
      <c r="N7" s="24">
        <f t="shared" si="1"/>
        <v>47.371499999999997</v>
      </c>
      <c r="O7" s="24">
        <f t="shared" si="2"/>
        <v>40.266000000000005</v>
      </c>
      <c r="P7" s="24">
        <f t="shared" si="3"/>
        <v>47.34</v>
      </c>
      <c r="R7">
        <f t="shared" si="4"/>
        <v>41.580000000000005</v>
      </c>
    </row>
    <row r="8" spans="2:18" ht="15.75" thickBot="1" x14ac:dyDescent="0.3">
      <c r="B8" s="14" t="s">
        <v>9</v>
      </c>
      <c r="C8" s="15" t="s">
        <v>10</v>
      </c>
      <c r="D8" s="6">
        <v>46</v>
      </c>
      <c r="E8" s="16">
        <v>42351</v>
      </c>
      <c r="F8" s="17" t="s">
        <v>14</v>
      </c>
      <c r="G8" s="13">
        <v>0.82699999999999996</v>
      </c>
      <c r="H8" s="13">
        <v>0.82699999999999996</v>
      </c>
      <c r="I8" s="13">
        <v>0.77190000000000003</v>
      </c>
      <c r="K8" s="20">
        <v>1.0527</v>
      </c>
      <c r="L8" s="20">
        <v>1</v>
      </c>
      <c r="M8" s="24">
        <f t="shared" si="0"/>
        <v>38.042000000000002</v>
      </c>
      <c r="N8" s="24">
        <f t="shared" si="1"/>
        <v>48.424199999999999</v>
      </c>
      <c r="O8" s="24">
        <f t="shared" si="2"/>
        <v>35.507400000000004</v>
      </c>
      <c r="P8" s="24">
        <f t="shared" si="3"/>
        <v>46</v>
      </c>
      <c r="R8">
        <f t="shared" si="4"/>
        <v>38.042000000000002</v>
      </c>
    </row>
    <row r="9" spans="2:18" ht="15.75" thickBot="1" x14ac:dyDescent="0.3">
      <c r="B9" s="14" t="s">
        <v>30</v>
      </c>
      <c r="C9" s="15" t="s">
        <v>10</v>
      </c>
      <c r="D9" s="6">
        <v>30</v>
      </c>
      <c r="E9" s="6" t="s">
        <v>24</v>
      </c>
      <c r="F9" s="17" t="s">
        <v>11</v>
      </c>
      <c r="G9" s="18">
        <v>0.13800000000000001</v>
      </c>
      <c r="H9" s="18">
        <v>0.1376</v>
      </c>
      <c r="I9" s="18">
        <v>0.12809999999999999</v>
      </c>
      <c r="K9" s="20">
        <v>0.60529999999999995</v>
      </c>
      <c r="L9" s="20">
        <v>0.60570000000000002</v>
      </c>
      <c r="M9" s="24">
        <f t="shared" si="0"/>
        <v>4.1280000000000001</v>
      </c>
      <c r="N9" s="24">
        <f t="shared" si="1"/>
        <v>18.158999999999999</v>
      </c>
      <c r="O9" s="24">
        <f t="shared" si="2"/>
        <v>3.843</v>
      </c>
      <c r="P9" s="24">
        <f t="shared" si="3"/>
        <v>18.170999999999999</v>
      </c>
      <c r="R9">
        <f t="shared" si="4"/>
        <v>4.1400000000000006</v>
      </c>
    </row>
    <row r="10" spans="2:18" ht="15.75" thickBot="1" x14ac:dyDescent="0.3">
      <c r="B10" s="14" t="s">
        <v>30</v>
      </c>
      <c r="C10" s="15" t="s">
        <v>10</v>
      </c>
      <c r="D10" s="6">
        <v>55</v>
      </c>
      <c r="E10" s="6" t="s">
        <v>24</v>
      </c>
      <c r="F10" s="17" t="s">
        <v>11</v>
      </c>
      <c r="G10" s="18">
        <v>0.13800000000000001</v>
      </c>
      <c r="H10" s="18">
        <v>0.13769999999999999</v>
      </c>
      <c r="I10" s="18">
        <v>0.12820000000000001</v>
      </c>
      <c r="K10" s="20">
        <v>0.60529999999999995</v>
      </c>
      <c r="L10" s="20">
        <v>0.60570000000000002</v>
      </c>
      <c r="M10" s="24">
        <f t="shared" si="0"/>
        <v>7.5734999999999992</v>
      </c>
      <c r="N10" s="24">
        <f t="shared" si="1"/>
        <v>33.291499999999999</v>
      </c>
      <c r="O10" s="24">
        <f t="shared" si="2"/>
        <v>7.0510000000000002</v>
      </c>
      <c r="P10" s="24">
        <f t="shared" si="3"/>
        <v>33.313499999999998</v>
      </c>
      <c r="R10">
        <f t="shared" si="4"/>
        <v>7.5900000000000007</v>
      </c>
    </row>
    <row r="11" spans="2:18" ht="15.75" thickBot="1" x14ac:dyDescent="0.3">
      <c r="B11" s="14" t="s">
        <v>30</v>
      </c>
      <c r="C11" s="15" t="s">
        <v>10</v>
      </c>
      <c r="D11" s="6">
        <v>30</v>
      </c>
      <c r="E11" s="6" t="s">
        <v>24</v>
      </c>
      <c r="F11" s="17" t="s">
        <v>31</v>
      </c>
      <c r="G11" s="18">
        <v>0.188</v>
      </c>
      <c r="H11" s="18">
        <v>0.18229999999999999</v>
      </c>
      <c r="I11" s="18">
        <v>0.17330000000000001</v>
      </c>
      <c r="K11" s="20">
        <v>0.60529999999999995</v>
      </c>
      <c r="L11" s="20">
        <v>0.60570000000000002</v>
      </c>
      <c r="M11" s="24">
        <f t="shared" si="0"/>
        <v>5.4689999999999994</v>
      </c>
      <c r="N11" s="24">
        <f t="shared" si="1"/>
        <v>18.158999999999999</v>
      </c>
      <c r="O11" s="24">
        <f t="shared" si="2"/>
        <v>5.1989999999999998</v>
      </c>
      <c r="P11" s="24">
        <f t="shared" si="3"/>
        <v>18.170999999999999</v>
      </c>
      <c r="R11">
        <f t="shared" si="4"/>
        <v>5.64</v>
      </c>
    </row>
    <row r="12" spans="2:18" ht="15.75" thickBot="1" x14ac:dyDescent="0.3">
      <c r="B12" s="14" t="s">
        <v>30</v>
      </c>
      <c r="C12" s="15" t="s">
        <v>10</v>
      </c>
      <c r="D12" s="6">
        <v>63</v>
      </c>
      <c r="E12" s="6" t="s">
        <v>24</v>
      </c>
      <c r="F12" s="17" t="s">
        <v>32</v>
      </c>
      <c r="G12" s="18">
        <v>0.59299999999999997</v>
      </c>
      <c r="H12" s="18">
        <v>0.59330000000000005</v>
      </c>
      <c r="I12" s="18">
        <v>0.58509999999999995</v>
      </c>
      <c r="K12" s="20">
        <v>1.0527</v>
      </c>
      <c r="L12" s="20">
        <v>1.052</v>
      </c>
      <c r="M12" s="24">
        <f t="shared" si="0"/>
        <v>37.377900000000004</v>
      </c>
      <c r="N12" s="24">
        <f t="shared" si="1"/>
        <v>66.320099999999996</v>
      </c>
      <c r="O12" s="24">
        <f t="shared" si="2"/>
        <v>36.8613</v>
      </c>
      <c r="P12" s="24">
        <f t="shared" si="3"/>
        <v>66.275999999999996</v>
      </c>
      <c r="R12">
        <f t="shared" si="4"/>
        <v>37.358999999999995</v>
      </c>
    </row>
    <row r="13" spans="2:18" ht="15.75" thickBot="1" x14ac:dyDescent="0.3">
      <c r="B13" s="14" t="s">
        <v>9</v>
      </c>
      <c r="C13" s="15" t="s">
        <v>12</v>
      </c>
      <c r="D13" s="6">
        <v>39.200000000000003</v>
      </c>
      <c r="E13" s="16">
        <v>41993</v>
      </c>
      <c r="F13" s="17" t="s">
        <v>13</v>
      </c>
      <c r="G13" s="13">
        <v>0.88600000000000001</v>
      </c>
      <c r="H13" s="13">
        <v>0.88590000000000002</v>
      </c>
      <c r="I13" s="13">
        <v>0.84550000000000003</v>
      </c>
      <c r="K13" s="20">
        <v>1.0527</v>
      </c>
      <c r="L13" s="20">
        <v>1</v>
      </c>
      <c r="M13" s="24">
        <f t="shared" si="0"/>
        <v>34.72728</v>
      </c>
      <c r="N13" s="24">
        <f t="shared" si="1"/>
        <v>41.265840000000004</v>
      </c>
      <c r="O13" s="24">
        <f t="shared" si="2"/>
        <v>33.143600000000006</v>
      </c>
      <c r="P13" s="24">
        <f t="shared" si="3"/>
        <v>39.200000000000003</v>
      </c>
      <c r="R13">
        <f t="shared" si="4"/>
        <v>34.731200000000001</v>
      </c>
    </row>
    <row r="14" spans="2:18" ht="15.75" thickBot="1" x14ac:dyDescent="0.3">
      <c r="B14" s="14" t="s">
        <v>9</v>
      </c>
      <c r="C14" s="15" t="s">
        <v>12</v>
      </c>
      <c r="D14" s="6">
        <v>114.2</v>
      </c>
      <c r="E14" s="16">
        <v>43081</v>
      </c>
      <c r="F14" s="17" t="s">
        <v>17</v>
      </c>
      <c r="G14" s="13">
        <v>0.72399999999999998</v>
      </c>
      <c r="H14" s="13">
        <v>0.72360000000000002</v>
      </c>
      <c r="I14" s="13">
        <v>0.64739999999999998</v>
      </c>
      <c r="K14" s="20">
        <v>1.0527</v>
      </c>
      <c r="L14" s="20">
        <v>1</v>
      </c>
      <c r="M14" s="24">
        <f t="shared" si="0"/>
        <v>82.635120000000001</v>
      </c>
      <c r="N14" s="24">
        <f t="shared" si="1"/>
        <v>120.21834</v>
      </c>
      <c r="O14" s="24">
        <f t="shared" si="2"/>
        <v>73.933080000000004</v>
      </c>
      <c r="P14" s="24">
        <f t="shared" si="3"/>
        <v>114.2</v>
      </c>
      <c r="R14">
        <f t="shared" si="4"/>
        <v>82.680800000000005</v>
      </c>
    </row>
    <row r="15" spans="2:18" ht="15.75" thickBot="1" x14ac:dyDescent="0.3">
      <c r="B15" s="14" t="s">
        <v>9</v>
      </c>
      <c r="C15" s="15" t="s">
        <v>12</v>
      </c>
      <c r="D15" s="6">
        <v>68.2</v>
      </c>
      <c r="E15" s="6" t="s">
        <v>24</v>
      </c>
      <c r="F15" s="17" t="s">
        <v>29</v>
      </c>
      <c r="G15" s="13">
        <v>0.318</v>
      </c>
      <c r="H15" s="13">
        <v>0.31759999999999999</v>
      </c>
      <c r="I15" s="13">
        <v>0.26050000000000001</v>
      </c>
      <c r="K15" s="20">
        <v>0.65059999999999996</v>
      </c>
      <c r="L15" s="20">
        <v>0.61799999999999999</v>
      </c>
      <c r="M15" s="24">
        <f t="shared" si="0"/>
        <v>21.660319999999999</v>
      </c>
      <c r="N15" s="24">
        <f t="shared" si="1"/>
        <v>44.370919999999998</v>
      </c>
      <c r="O15" s="24">
        <f t="shared" si="2"/>
        <v>17.766100000000002</v>
      </c>
      <c r="P15" s="24">
        <f t="shared" si="3"/>
        <v>42.147600000000004</v>
      </c>
      <c r="R15">
        <f t="shared" si="4"/>
        <v>21.6876</v>
      </c>
    </row>
    <row r="16" spans="2:18" ht="15.75" thickBot="1" x14ac:dyDescent="0.3">
      <c r="B16" s="14" t="s">
        <v>9</v>
      </c>
      <c r="C16" s="15" t="s">
        <v>26</v>
      </c>
      <c r="D16" s="6">
        <v>9.01</v>
      </c>
      <c r="E16" s="6" t="s">
        <v>24</v>
      </c>
      <c r="F16" s="17" t="s">
        <v>27</v>
      </c>
      <c r="G16" s="13">
        <v>0.22800000000000001</v>
      </c>
      <c r="H16" s="13">
        <v>0.22789999999999999</v>
      </c>
      <c r="I16" s="13">
        <v>0.21240000000000001</v>
      </c>
      <c r="K16" s="20">
        <v>0.68740000000000001</v>
      </c>
      <c r="L16" s="20">
        <v>0.68920000000000003</v>
      </c>
      <c r="M16" s="24">
        <f t="shared" si="0"/>
        <v>2.0533790000000001</v>
      </c>
      <c r="N16" s="24">
        <f t="shared" si="1"/>
        <v>6.1934740000000001</v>
      </c>
      <c r="O16" s="24">
        <f t="shared" si="2"/>
        <v>1.913724</v>
      </c>
      <c r="P16" s="24">
        <f t="shared" si="3"/>
        <v>6.2096920000000004</v>
      </c>
      <c r="R16">
        <f t="shared" si="4"/>
        <v>2.0542799999999999</v>
      </c>
    </row>
    <row r="17" spans="2:18" ht="15.75" thickBot="1" x14ac:dyDescent="0.3">
      <c r="B17" s="14" t="s">
        <v>9</v>
      </c>
      <c r="C17" s="15" t="s">
        <v>26</v>
      </c>
      <c r="D17" s="6">
        <v>3.01</v>
      </c>
      <c r="E17" s="6" t="s">
        <v>24</v>
      </c>
      <c r="F17" s="17" t="s">
        <v>28</v>
      </c>
      <c r="G17" s="13">
        <v>0.223</v>
      </c>
      <c r="H17" s="13">
        <v>0.22320000000000001</v>
      </c>
      <c r="I17" s="13">
        <v>0.20449999999999999</v>
      </c>
      <c r="K17" s="20">
        <v>0.68740000000000001</v>
      </c>
      <c r="L17" s="20">
        <v>0.68920000000000003</v>
      </c>
      <c r="M17" s="24">
        <f t="shared" si="0"/>
        <v>0.67183199999999998</v>
      </c>
      <c r="N17" s="24">
        <f t="shared" si="1"/>
        <v>2.0690740000000001</v>
      </c>
      <c r="O17" s="24">
        <f t="shared" si="2"/>
        <v>0.6155449999999999</v>
      </c>
      <c r="P17" s="24">
        <f t="shared" si="3"/>
        <v>2.0744919999999998</v>
      </c>
      <c r="R17">
        <f t="shared" si="4"/>
        <v>0.67122999999999999</v>
      </c>
    </row>
    <row r="18" spans="2:18" ht="15.75" thickBot="1" x14ac:dyDescent="0.3">
      <c r="B18" s="14" t="s">
        <v>9</v>
      </c>
      <c r="C18" s="15" t="s">
        <v>15</v>
      </c>
      <c r="D18" s="6">
        <v>33.479999999999997</v>
      </c>
      <c r="E18" s="16">
        <v>43054</v>
      </c>
      <c r="F18" s="17" t="s">
        <v>16</v>
      </c>
      <c r="G18" s="13">
        <v>0.69599999999999995</v>
      </c>
      <c r="H18" s="13">
        <v>0.69630000000000003</v>
      </c>
      <c r="I18" s="13">
        <v>0.61909999999999998</v>
      </c>
      <c r="K18" s="20">
        <v>1.0527</v>
      </c>
      <c r="L18" s="20">
        <v>1.052</v>
      </c>
      <c r="M18" s="24">
        <f t="shared" si="0"/>
        <v>23.312123999999997</v>
      </c>
      <c r="N18" s="24">
        <f t="shared" si="1"/>
        <v>35.244395999999995</v>
      </c>
      <c r="O18" s="24">
        <f t="shared" si="2"/>
        <v>20.727467999999998</v>
      </c>
      <c r="P18" s="24">
        <f t="shared" si="3"/>
        <v>35.220959999999998</v>
      </c>
      <c r="R18">
        <f t="shared" si="4"/>
        <v>23.302079999999997</v>
      </c>
    </row>
    <row r="19" spans="2:18" ht="15.75" thickBot="1" x14ac:dyDescent="0.3">
      <c r="B19" s="14" t="s">
        <v>9</v>
      </c>
      <c r="C19" s="15" t="s">
        <v>15</v>
      </c>
      <c r="D19" s="6">
        <v>35</v>
      </c>
      <c r="E19" s="16">
        <v>43759</v>
      </c>
      <c r="F19" s="17" t="s">
        <v>20</v>
      </c>
      <c r="G19" s="13">
        <v>0.61099999999999999</v>
      </c>
      <c r="H19" s="13">
        <v>0.61070000000000002</v>
      </c>
      <c r="I19" s="13">
        <v>0.52390000000000003</v>
      </c>
      <c r="K19" s="20">
        <v>1.0527</v>
      </c>
      <c r="L19" s="20">
        <v>1.052</v>
      </c>
      <c r="M19" s="24">
        <f t="shared" si="0"/>
        <v>21.374500000000001</v>
      </c>
      <c r="N19" s="24">
        <f t="shared" si="1"/>
        <v>36.844499999999996</v>
      </c>
      <c r="O19" s="24">
        <f t="shared" si="2"/>
        <v>18.336500000000001</v>
      </c>
      <c r="P19" s="24">
        <f t="shared" si="3"/>
        <v>36.82</v>
      </c>
      <c r="R19">
        <f t="shared" si="4"/>
        <v>21.384999999999998</v>
      </c>
    </row>
    <row r="20" spans="2:18" ht="15.75" thickBot="1" x14ac:dyDescent="0.3">
      <c r="B20" s="14" t="s">
        <v>9</v>
      </c>
      <c r="C20" s="15" t="s">
        <v>15</v>
      </c>
      <c r="D20" s="6">
        <v>35</v>
      </c>
      <c r="E20" s="16">
        <v>43922</v>
      </c>
      <c r="F20" s="17" t="s">
        <v>21</v>
      </c>
      <c r="G20" s="13">
        <v>0.59199999999999997</v>
      </c>
      <c r="H20" s="13">
        <v>0.59219999999999995</v>
      </c>
      <c r="I20" s="13">
        <v>0.50390000000000001</v>
      </c>
      <c r="K20" s="20">
        <v>1.0527</v>
      </c>
      <c r="L20" s="20">
        <v>1.052</v>
      </c>
      <c r="M20" s="24">
        <f t="shared" si="0"/>
        <v>20.726999999999997</v>
      </c>
      <c r="N20" s="24">
        <f t="shared" si="1"/>
        <v>36.844499999999996</v>
      </c>
      <c r="O20" s="24">
        <f t="shared" si="2"/>
        <v>17.636500000000002</v>
      </c>
      <c r="P20" s="24">
        <f t="shared" si="3"/>
        <v>36.82</v>
      </c>
      <c r="R20">
        <f t="shared" si="4"/>
        <v>20.72</v>
      </c>
    </row>
    <row r="21" spans="2:18" ht="15.75" thickBot="1" x14ac:dyDescent="0.3">
      <c r="B21" s="14" t="s">
        <v>9</v>
      </c>
      <c r="C21" s="15" t="s">
        <v>15</v>
      </c>
      <c r="D21" s="6">
        <v>49.93</v>
      </c>
      <c r="E21" s="16">
        <v>44311</v>
      </c>
      <c r="F21" s="17" t="s">
        <v>22</v>
      </c>
      <c r="G21" s="13">
        <v>0.57499999999999996</v>
      </c>
      <c r="H21" s="13">
        <v>0.5746</v>
      </c>
      <c r="I21" s="13">
        <v>0.4793</v>
      </c>
      <c r="K21" s="20">
        <v>0.92110000000000003</v>
      </c>
      <c r="L21" s="20">
        <v>0.875</v>
      </c>
      <c r="M21" s="24">
        <f t="shared" si="0"/>
        <v>28.689778</v>
      </c>
      <c r="N21" s="24">
        <f t="shared" si="1"/>
        <v>45.990523000000003</v>
      </c>
      <c r="O21" s="24">
        <f t="shared" si="2"/>
        <v>23.931449000000001</v>
      </c>
      <c r="P21" s="24">
        <f t="shared" si="3"/>
        <v>43.688749999999999</v>
      </c>
      <c r="R21">
        <f t="shared" si="4"/>
        <v>28.709749999999996</v>
      </c>
    </row>
    <row r="22" spans="2:18" ht="15.75" thickBot="1" x14ac:dyDescent="0.3">
      <c r="B22" s="1"/>
      <c r="C22" s="15" t="s">
        <v>33</v>
      </c>
      <c r="D22" s="6">
        <v>865.64</v>
      </c>
      <c r="M22" s="24">
        <f>SUM(M4:M21)</f>
        <v>541.36576000000014</v>
      </c>
      <c r="N22" s="24">
        <f>SUM(N4:N21)</f>
        <v>817.91278100000011</v>
      </c>
      <c r="O22" s="24">
        <f>SUM(O4:O21)</f>
        <v>487.119688</v>
      </c>
      <c r="P22" s="24">
        <f>SUM(P4:P21)</f>
        <v>802.67620600000009</v>
      </c>
      <c r="R22">
        <f>SUM(R4:R21)</f>
        <v>541.55968999999982</v>
      </c>
    </row>
    <row r="23" spans="2:18" x14ac:dyDescent="0.25">
      <c r="D23">
        <f>SUM(D4:D21)</f>
        <v>865.6400000000001</v>
      </c>
      <c r="M23" s="24"/>
      <c r="N23" s="24">
        <f>N22-M22</f>
        <v>276.54702099999997</v>
      </c>
      <c r="O23" s="24"/>
      <c r="P23" s="24">
        <f>P22-O22</f>
        <v>315.5565180000001</v>
      </c>
    </row>
    <row r="25" spans="2:18" x14ac:dyDescent="0.25">
      <c r="B25" s="23" t="s">
        <v>10</v>
      </c>
      <c r="C25" s="23" t="s">
        <v>40</v>
      </c>
      <c r="D25">
        <f>SUM(D7:D12)</f>
        <v>269</v>
      </c>
      <c r="M25" s="24">
        <f t="shared" ref="M25:P25" si="5">SUM(M7:M12)</f>
        <v>134.1884</v>
      </c>
      <c r="N25" s="24">
        <f t="shared" si="5"/>
        <v>231.72529999999998</v>
      </c>
      <c r="O25" s="24">
        <f t="shared" si="5"/>
        <v>128.72770000000003</v>
      </c>
      <c r="P25" s="24">
        <f t="shared" si="5"/>
        <v>229.2715</v>
      </c>
      <c r="Q25" s="24"/>
      <c r="R25" s="24">
        <f>SUM(R7:R12)</f>
        <v>134.351</v>
      </c>
    </row>
    <row r="26" spans="2:18" x14ac:dyDescent="0.25">
      <c r="C26" s="23" t="s">
        <v>30</v>
      </c>
      <c r="D26" s="24">
        <f>SUM(D9:D12)</f>
        <v>178</v>
      </c>
      <c r="M26" s="24">
        <f t="shared" ref="M26:P26" si="6">SUM(M9:M12)</f>
        <v>54.548400000000001</v>
      </c>
      <c r="N26" s="24">
        <f t="shared" si="6"/>
        <v>135.92959999999999</v>
      </c>
      <c r="O26" s="24">
        <f t="shared" si="6"/>
        <v>52.954300000000003</v>
      </c>
      <c r="P26" s="24">
        <f t="shared" si="6"/>
        <v>135.93149999999997</v>
      </c>
      <c r="Q26" s="24"/>
      <c r="R26" s="24">
        <f>SUM(R9:R12)</f>
        <v>54.728999999999999</v>
      </c>
    </row>
    <row r="27" spans="2:18" x14ac:dyDescent="0.25">
      <c r="C27" s="23" t="s">
        <v>9</v>
      </c>
      <c r="D27">
        <f>SUM(D7:D8)</f>
        <v>91</v>
      </c>
      <c r="M27" s="24">
        <f t="shared" ref="M27:P27" si="7">SUM(M7:M8)</f>
        <v>79.64</v>
      </c>
      <c r="N27" s="24">
        <f t="shared" si="7"/>
        <v>95.795699999999997</v>
      </c>
      <c r="O27" s="24">
        <f t="shared" si="7"/>
        <v>75.773400000000009</v>
      </c>
      <c r="P27" s="24">
        <f t="shared" si="7"/>
        <v>93.34</v>
      </c>
      <c r="Q27" s="24"/>
      <c r="R27" s="24">
        <f>SUM(R7:R8)</f>
        <v>79.622000000000014</v>
      </c>
    </row>
    <row r="29" spans="2:18" x14ac:dyDescent="0.25">
      <c r="D29" s="24">
        <f>D23-D26</f>
        <v>687.6400000000001</v>
      </c>
    </row>
  </sheetData>
  <sortState ref="B4:R21">
    <sortCondition ref="C4:C21"/>
  </sortState>
  <mergeCells count="1"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por cajas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Fernández</cp:lastModifiedBy>
  <dcterms:created xsi:type="dcterms:W3CDTF">2014-06-21T15:22:30Z</dcterms:created>
  <dcterms:modified xsi:type="dcterms:W3CDTF">2015-05-26T09:38:13Z</dcterms:modified>
</cp:coreProperties>
</file>